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E0DA9F9F-C3AC-49C4-ACC1-8CCECA5D3D05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8" yWindow="-108" windowWidth="23256" windowHeight="12456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68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H77" i="1" s="1"/>
  <c r="E76" i="1"/>
  <c r="H76" i="1" s="1"/>
  <c r="E75" i="1"/>
  <c r="H75" i="1" s="1"/>
  <c r="E74" i="1"/>
  <c r="H74" i="1" s="1"/>
  <c r="E72" i="1"/>
  <c r="H72" i="1" s="1"/>
  <c r="E71" i="1"/>
  <c r="H71" i="1" s="1"/>
  <c r="E70" i="1"/>
  <c r="H70" i="1" s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E27" i="1"/>
  <c r="H27" i="1" s="1"/>
  <c r="D81" i="1"/>
  <c r="G81" i="1"/>
  <c r="F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<sst xmlns="http://schemas.openxmlformats.org/spreadsheetml/2006/main" count="92" uniqueCount="92">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</sst>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topLeftCell="B49" zoomScale="80" zoomScaleNormal="80" workbookViewId="0">
      <selection activeCell="G81" sqref="G81"/>
    </sheetView>
  </sheetViews>
  <sheetFormatPr defaultColWidth="11.44140625" defaultRowHeight="12" x14ac:dyDescent="0.25"/>
  <cols>
    <col min="1" max="1" width="4.6640625" style="1" customWidth="1"/>
    <col min="2" max="2" width="58.6640625" style="1" customWidth="1"/>
    <col min="3" max="3" width="18.6640625" style="1" customWidth="1"/>
    <col min="4" max="4" width="19.33203125" style="1" customWidth="1"/>
    <col min="5" max="5" width="19.109375" style="1" customWidth="1"/>
    <col min="6" max="6" width="17.88671875" style="1" bestFit="1" customWidth="1"/>
    <col min="7" max="7" width="16.6640625" style="1" customWidth="1"/>
    <col min="8" max="8" width="18" style="1" customWidth="1"/>
    <col min="9" max="9" width="4.6640625" style="1" customWidth="1"/>
    <col min="10" max="16384" width="11.44140625" style="1"/>
  </cols>
  <sheetData>
    <row r="1" spans="2:9" ht="15" customHeight="1" thickBot="1" x14ac:dyDescent="0.3">
      <c r="I1" s="2" t="s">
        <v>0</v>
      </c>
    </row>
    <row r="2" spans="2:9" ht="15" customHeight="1" x14ac:dyDescent="0.25">
      <c r="B2" s="25" t="s">
        <v>86</v>
      </c>
      <c r="C2" s="26"/>
      <c r="D2" s="26"/>
      <c r="E2" s="26"/>
      <c r="F2" s="26"/>
      <c r="G2" s="26"/>
      <c r="H2" s="27"/>
    </row>
    <row r="3" spans="2:9" x14ac:dyDescent="0.25">
      <c r="B3" s="28" t="s">
        <v>1</v>
      </c>
      <c r="C3" s="29"/>
      <c r="D3" s="29"/>
      <c r="E3" s="29"/>
      <c r="F3" s="29"/>
      <c r="G3" s="29"/>
      <c r="H3" s="30"/>
    </row>
    <row r="4" spans="2:9" x14ac:dyDescent="0.25">
      <c r="B4" s="28" t="s">
        <v>2</v>
      </c>
      <c r="C4" s="29"/>
      <c r="D4" s="29"/>
      <c r="E4" s="29"/>
      <c r="F4" s="29"/>
      <c r="G4" s="29"/>
      <c r="H4" s="30"/>
    </row>
    <row r="5" spans="2:9" ht="12.6" thickBot="1" x14ac:dyDescent="0.3">
      <c r="B5" s="31" t="s">
        <v>91</v>
      </c>
      <c r="C5" s="32"/>
      <c r="D5" s="32"/>
      <c r="E5" s="32"/>
      <c r="F5" s="32"/>
      <c r="G5" s="32"/>
      <c r="H5" s="33"/>
    </row>
    <row r="6" spans="2:9" ht="12.6" thickBot="1" x14ac:dyDescent="0.3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6" thickBot="1" x14ac:dyDescent="0.3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3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5">
      <c r="B9" s="6" t="s">
        <v>13</v>
      </c>
      <c r="C9" s="16">
        <f>SUM(C10:C16)</f>
        <v>33488841.43</v>
      </c>
      <c r="D9" s="16">
        <f>SUM(D10:D16)</f>
        <v>10169201.040000001</v>
      </c>
      <c r="E9" s="16">
        <f t="shared" ref="E9:E26" si="0">C9+D9</f>
        <v>43658042.469999999</v>
      </c>
      <c r="F9" s="16">
        <f>SUM(F10:F16)</f>
        <v>41960622.740000002</v>
      </c>
      <c r="G9" s="16">
        <f>SUM(G10:G16)</f>
        <v>40930968.710000001</v>
      </c>
      <c r="H9" s="16">
        <f t="shared" ref="H9:H40" si="1">E9-F9</f>
        <v>1697419.7299999967</v>
      </c>
    </row>
    <row r="10" spans="2:9" ht="12" customHeight="1" x14ac:dyDescent="0.25">
      <c r="B10" s="11" t="s">
        <v>14</v>
      </c>
      <c r="C10" s="12">
        <v>15631074.939999999</v>
      </c>
      <c r="D10" s="13">
        <v>-862965.42</v>
      </c>
      <c r="E10" s="18">
        <f t="shared" si="0"/>
        <v>14768109.52</v>
      </c>
      <c r="F10" s="12">
        <v>14630318.810000001</v>
      </c>
      <c r="G10" s="12">
        <v>14630318.810000001</v>
      </c>
      <c r="H10" s="20">
        <f t="shared" si="1"/>
        <v>137790.70999999903</v>
      </c>
    </row>
    <row r="11" spans="2:9" ht="12" customHeight="1" x14ac:dyDescent="0.25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5">
      <c r="B12" s="11" t="s">
        <v>16</v>
      </c>
      <c r="C12" s="12">
        <v>9717042.75</v>
      </c>
      <c r="D12" s="13">
        <v>3218346.4</v>
      </c>
      <c r="E12" s="18">
        <f t="shared" si="0"/>
        <v>12935389.15</v>
      </c>
      <c r="F12" s="12">
        <v>12897019.08</v>
      </c>
      <c r="G12" s="12">
        <v>12897019.08</v>
      </c>
      <c r="H12" s="20">
        <f t="shared" si="1"/>
        <v>38370.070000000298</v>
      </c>
    </row>
    <row r="13" spans="2:9" ht="12" customHeight="1" x14ac:dyDescent="0.25">
      <c r="B13" s="11" t="s">
        <v>17</v>
      </c>
      <c r="C13" s="12">
        <v>6096119.2999999998</v>
      </c>
      <c r="D13" s="13">
        <v>-2158398.73</v>
      </c>
      <c r="E13" s="18">
        <f>C13+D13</f>
        <v>3937720.57</v>
      </c>
      <c r="F13" s="12">
        <v>2537912.4300000002</v>
      </c>
      <c r="G13" s="12">
        <v>1508258.4</v>
      </c>
      <c r="H13" s="20">
        <f t="shared" si="1"/>
        <v>1399808.1399999997</v>
      </c>
    </row>
    <row r="14" spans="2:9" ht="12" customHeight="1" x14ac:dyDescent="0.25">
      <c r="B14" s="11" t="s">
        <v>18</v>
      </c>
      <c r="C14" s="12">
        <v>921930</v>
      </c>
      <c r="D14" s="13">
        <v>10947430.390000001</v>
      </c>
      <c r="E14" s="18">
        <f t="shared" si="0"/>
        <v>11869360.390000001</v>
      </c>
      <c r="F14" s="12">
        <v>11786175.77</v>
      </c>
      <c r="G14" s="12">
        <v>11786175.77</v>
      </c>
      <c r="H14" s="20">
        <f t="shared" si="1"/>
        <v>83184.620000001043</v>
      </c>
    </row>
    <row r="15" spans="2:9" ht="12" customHeight="1" x14ac:dyDescent="0.25">
      <c r="B15" s="11" t="s">
        <v>19</v>
      </c>
      <c r="C15" s="12">
        <v>848974.44</v>
      </c>
      <c r="D15" s="13">
        <v>-848974.44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5">
      <c r="B16" s="11" t="s">
        <v>20</v>
      </c>
      <c r="C16" s="12">
        <v>273700</v>
      </c>
      <c r="D16" s="13">
        <v>-126237.16</v>
      </c>
      <c r="E16" s="18">
        <f t="shared" si="0"/>
        <v>147462.84</v>
      </c>
      <c r="F16" s="12">
        <v>109196.65</v>
      </c>
      <c r="G16" s="12">
        <v>109196.65</v>
      </c>
      <c r="H16" s="20">
        <f t="shared" si="1"/>
        <v>38266.19</v>
      </c>
    </row>
    <row r="17" spans="2:8" ht="24" customHeight="1" x14ac:dyDescent="0.25">
      <c r="B17" s="6" t="s">
        <v>21</v>
      </c>
      <c r="C17" s="16">
        <f>SUM(C18:C26)</f>
        <v>1647694.2900000005</v>
      </c>
      <c r="D17" s="16">
        <f>SUM(D18:D26)</f>
        <v>214452.05</v>
      </c>
      <c r="E17" s="16">
        <f t="shared" si="0"/>
        <v>1862146.3400000005</v>
      </c>
      <c r="F17" s="16">
        <f>SUM(F18:F26)</f>
        <v>1859368.54</v>
      </c>
      <c r="G17" s="16">
        <f>SUM(G18:G26)</f>
        <v>1855367.7600000002</v>
      </c>
      <c r="H17" s="16">
        <f t="shared" si="1"/>
        <v>2777.8000000005122</v>
      </c>
    </row>
    <row r="18" spans="2:8" ht="22.8" x14ac:dyDescent="0.25">
      <c r="B18" s="9" t="s">
        <v>22</v>
      </c>
      <c r="C18" s="12">
        <v>1195342.0900000001</v>
      </c>
      <c r="D18" s="13">
        <v>-680095.34</v>
      </c>
      <c r="E18" s="18">
        <f t="shared" si="0"/>
        <v>515246.75000000012</v>
      </c>
      <c r="F18" s="12">
        <v>512469.7</v>
      </c>
      <c r="G18" s="12">
        <v>512469.7</v>
      </c>
      <c r="H18" s="20">
        <f t="shared" si="1"/>
        <v>2777.0500000001048</v>
      </c>
    </row>
    <row r="19" spans="2:8" ht="12" customHeight="1" x14ac:dyDescent="0.25">
      <c r="B19" s="9" t="s">
        <v>23</v>
      </c>
      <c r="C19" s="12">
        <v>17509</v>
      </c>
      <c r="D19" s="13">
        <v>108645.09</v>
      </c>
      <c r="E19" s="18">
        <f t="shared" si="0"/>
        <v>126154.09</v>
      </c>
      <c r="F19" s="12">
        <v>126154.09</v>
      </c>
      <c r="G19" s="12">
        <v>126154.09</v>
      </c>
      <c r="H19" s="20">
        <f t="shared" si="1"/>
        <v>0</v>
      </c>
    </row>
    <row r="20" spans="2:8" ht="12" customHeight="1" x14ac:dyDescent="0.25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5">
      <c r="B21" s="9" t="s">
        <v>25</v>
      </c>
      <c r="C21" s="12">
        <v>1429.85</v>
      </c>
      <c r="D21" s="13">
        <v>336658.48</v>
      </c>
      <c r="E21" s="18">
        <f t="shared" si="0"/>
        <v>338088.32999999996</v>
      </c>
      <c r="F21" s="12">
        <v>338087.58</v>
      </c>
      <c r="G21" s="12">
        <v>338087.58</v>
      </c>
      <c r="H21" s="20">
        <f t="shared" si="1"/>
        <v>0.74999999994179234</v>
      </c>
    </row>
    <row r="22" spans="2:8" ht="12" customHeight="1" x14ac:dyDescent="0.25">
      <c r="B22" s="9" t="s">
        <v>26</v>
      </c>
      <c r="C22" s="12">
        <v>1367.36</v>
      </c>
      <c r="D22" s="13">
        <v>1993.21</v>
      </c>
      <c r="E22" s="18">
        <f t="shared" si="0"/>
        <v>3360.5699999999997</v>
      </c>
      <c r="F22" s="12">
        <v>3360.57</v>
      </c>
      <c r="G22" s="12">
        <v>3360.57</v>
      </c>
      <c r="H22" s="20">
        <f t="shared" si="1"/>
        <v>0</v>
      </c>
    </row>
    <row r="23" spans="2:8" ht="12" customHeight="1" x14ac:dyDescent="0.25">
      <c r="B23" s="9" t="s">
        <v>27</v>
      </c>
      <c r="C23" s="12">
        <v>408481.57</v>
      </c>
      <c r="D23" s="13">
        <v>256239.04</v>
      </c>
      <c r="E23" s="18">
        <f t="shared" si="0"/>
        <v>664720.61</v>
      </c>
      <c r="F23" s="12">
        <v>664720.61</v>
      </c>
      <c r="G23" s="12">
        <v>660719.82999999996</v>
      </c>
      <c r="H23" s="20">
        <f t="shared" si="1"/>
        <v>0</v>
      </c>
    </row>
    <row r="24" spans="2:8" ht="12" customHeight="1" x14ac:dyDescent="0.25">
      <c r="B24" s="9" t="s">
        <v>28</v>
      </c>
      <c r="C24" s="12">
        <v>623.6</v>
      </c>
      <c r="D24" s="13">
        <v>143645.29</v>
      </c>
      <c r="E24" s="18">
        <f t="shared" si="0"/>
        <v>144268.89000000001</v>
      </c>
      <c r="F24" s="12">
        <v>144268.89000000001</v>
      </c>
      <c r="G24" s="12">
        <v>144268.89000000001</v>
      </c>
      <c r="H24" s="20">
        <f t="shared" si="1"/>
        <v>0</v>
      </c>
    </row>
    <row r="25" spans="2:8" ht="12" customHeight="1" x14ac:dyDescent="0.25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5">
      <c r="B26" s="9" t="s">
        <v>30</v>
      </c>
      <c r="C26" s="12">
        <v>22940.82</v>
      </c>
      <c r="D26" s="13">
        <v>47366.28</v>
      </c>
      <c r="E26" s="18">
        <f t="shared" si="0"/>
        <v>70307.100000000006</v>
      </c>
      <c r="F26" s="12">
        <v>70307.100000000006</v>
      </c>
      <c r="G26" s="12">
        <v>70307.100000000006</v>
      </c>
      <c r="H26" s="20">
        <f t="shared" si="1"/>
        <v>0</v>
      </c>
    </row>
    <row r="27" spans="2:8" ht="20.100000000000001" customHeight="1" x14ac:dyDescent="0.25">
      <c r="B27" s="6" t="s">
        <v>31</v>
      </c>
      <c r="C27" s="16">
        <f>SUM(C28:C36)</f>
        <v>2186085.6499999994</v>
      </c>
      <c r="D27" s="16">
        <f>SUM(D28:D36)</f>
        <v>2578052.69</v>
      </c>
      <c r="E27" s="16">
        <f>D27+C27</f>
        <v>4764138.34</v>
      </c>
      <c r="F27" s="16">
        <f>SUM(F28:F36)</f>
        <v>4541709.97</v>
      </c>
      <c r="G27" s="16">
        <f>SUM(G28:G36)</f>
        <v>4417087.3099999996</v>
      </c>
      <c r="H27" s="16">
        <f t="shared" si="1"/>
        <v>222428.37000000011</v>
      </c>
    </row>
    <row r="28" spans="2:8" x14ac:dyDescent="0.25">
      <c r="B28" s="9" t="s">
        <v>32</v>
      </c>
      <c r="C28" s="12">
        <v>287086.49</v>
      </c>
      <c r="D28" s="13">
        <v>201751.19</v>
      </c>
      <c r="E28" s="18">
        <f t="shared" ref="E28:E36" si="2">C28+D28</f>
        <v>488837.68</v>
      </c>
      <c r="F28" s="12">
        <v>483729.87</v>
      </c>
      <c r="G28" s="12">
        <v>461213.88</v>
      </c>
      <c r="H28" s="20">
        <f t="shared" si="1"/>
        <v>5107.8099999999977</v>
      </c>
    </row>
    <row r="29" spans="2:8" x14ac:dyDescent="0.25">
      <c r="B29" s="9" t="s">
        <v>33</v>
      </c>
      <c r="C29" s="12">
        <v>170506.04</v>
      </c>
      <c r="D29" s="13">
        <v>222753.16</v>
      </c>
      <c r="E29" s="18">
        <f t="shared" si="2"/>
        <v>393259.2</v>
      </c>
      <c r="F29" s="12">
        <v>296747.2</v>
      </c>
      <c r="G29" s="12">
        <v>257626.2</v>
      </c>
      <c r="H29" s="20">
        <f t="shared" si="1"/>
        <v>96512</v>
      </c>
    </row>
    <row r="30" spans="2:8" ht="12" customHeight="1" x14ac:dyDescent="0.25">
      <c r="B30" s="9" t="s">
        <v>34</v>
      </c>
      <c r="C30" s="12">
        <v>501455.16</v>
      </c>
      <c r="D30" s="13">
        <v>-230768.13</v>
      </c>
      <c r="E30" s="18">
        <f t="shared" si="2"/>
        <v>270687.02999999997</v>
      </c>
      <c r="F30" s="12">
        <v>177908.3</v>
      </c>
      <c r="G30" s="12">
        <v>114922.63</v>
      </c>
      <c r="H30" s="20">
        <f t="shared" si="1"/>
        <v>92778.729999999981</v>
      </c>
    </row>
    <row r="31" spans="2:8" x14ac:dyDescent="0.25">
      <c r="B31" s="9" t="s">
        <v>35</v>
      </c>
      <c r="C31" s="12">
        <v>114245.83</v>
      </c>
      <c r="D31" s="13">
        <v>136205.1</v>
      </c>
      <c r="E31" s="18">
        <f t="shared" si="2"/>
        <v>250450.93</v>
      </c>
      <c r="F31" s="12">
        <v>236529.76</v>
      </c>
      <c r="G31" s="12">
        <v>236529.76</v>
      </c>
      <c r="H31" s="20">
        <f t="shared" si="1"/>
        <v>13921.169999999984</v>
      </c>
    </row>
    <row r="32" spans="2:8" x14ac:dyDescent="0.25">
      <c r="B32" s="9" t="s">
        <v>36</v>
      </c>
      <c r="C32" s="12">
        <v>907325.75</v>
      </c>
      <c r="D32" s="13">
        <v>1960929.12</v>
      </c>
      <c r="E32" s="18">
        <f t="shared" si="2"/>
        <v>2868254.87</v>
      </c>
      <c r="F32" s="12">
        <v>2854146.21</v>
      </c>
      <c r="G32" s="12">
        <v>2854146.21</v>
      </c>
      <c r="H32" s="20">
        <f t="shared" si="1"/>
        <v>14108.660000000149</v>
      </c>
    </row>
    <row r="33" spans="2:8" x14ac:dyDescent="0.25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5">
      <c r="B34" s="9" t="s">
        <v>38</v>
      </c>
      <c r="C34" s="12">
        <v>196842.84</v>
      </c>
      <c r="D34" s="13">
        <v>246085.99</v>
      </c>
      <c r="E34" s="18">
        <f t="shared" si="2"/>
        <v>442928.82999999996</v>
      </c>
      <c r="F34" s="12">
        <v>442928.83</v>
      </c>
      <c r="G34" s="12">
        <v>442928.83</v>
      </c>
      <c r="H34" s="20">
        <f t="shared" si="1"/>
        <v>0</v>
      </c>
    </row>
    <row r="35" spans="2:8" x14ac:dyDescent="0.25">
      <c r="B35" s="9" t="s">
        <v>39</v>
      </c>
      <c r="C35" s="12">
        <v>7222.53</v>
      </c>
      <c r="D35" s="13">
        <v>-4345.7299999999996</v>
      </c>
      <c r="E35" s="18">
        <f t="shared" si="2"/>
        <v>2876.8</v>
      </c>
      <c r="F35" s="12">
        <v>2876.8</v>
      </c>
      <c r="G35" s="12">
        <v>2876.8</v>
      </c>
      <c r="H35" s="20">
        <f t="shared" si="1"/>
        <v>0</v>
      </c>
    </row>
    <row r="36" spans="2:8" x14ac:dyDescent="0.25">
      <c r="B36" s="9" t="s">
        <v>40</v>
      </c>
      <c r="C36" s="12">
        <v>1401.01</v>
      </c>
      <c r="D36" s="13">
        <v>45441.99</v>
      </c>
      <c r="E36" s="18">
        <f t="shared" si="2"/>
        <v>46843</v>
      </c>
      <c r="F36" s="12">
        <v>46843</v>
      </c>
      <c r="G36" s="12">
        <v>46843</v>
      </c>
      <c r="H36" s="20">
        <f t="shared" si="1"/>
        <v>0</v>
      </c>
    </row>
    <row r="37" spans="2:8" ht="20.100000000000001" customHeight="1" x14ac:dyDescent="0.25">
      <c r="B37" s="7" t="s">
        <v>41</v>
      </c>
      <c r="C37" s="16">
        <f>SUM(C38:C46)</f>
        <v>0</v>
      </c>
      <c r="D37" s="16">
        <f>SUM(D38:D46)</f>
        <v>121195.98</v>
      </c>
      <c r="E37" s="16">
        <f>C37+D37</f>
        <v>121195.98</v>
      </c>
      <c r="F37" s="16">
        <f>SUM(F38:F46)</f>
        <v>121195.98</v>
      </c>
      <c r="G37" s="16">
        <f>SUM(G38:G46)</f>
        <v>31616.92</v>
      </c>
      <c r="H37" s="16">
        <f t="shared" si="1"/>
        <v>0</v>
      </c>
    </row>
    <row r="38" spans="2:8" ht="12" customHeight="1" x14ac:dyDescent="0.25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5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5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5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5">
      <c r="B42" s="9" t="s">
        <v>46</v>
      </c>
      <c r="C42" s="12">
        <v>0</v>
      </c>
      <c r="D42" s="13">
        <v>121195.98</v>
      </c>
      <c r="E42" s="18">
        <f t="shared" si="3"/>
        <v>121195.98</v>
      </c>
      <c r="F42" s="12">
        <v>121195.98</v>
      </c>
      <c r="G42" s="12">
        <v>31616.92</v>
      </c>
      <c r="H42" s="20">
        <f t="shared" si="4"/>
        <v>0</v>
      </c>
    </row>
    <row r="43" spans="2:8" ht="12" customHeight="1" x14ac:dyDescent="0.25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5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5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3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5">
      <c r="B47" s="6" t="s">
        <v>51</v>
      </c>
      <c r="C47" s="16">
        <f>SUM(C48:C56)</f>
        <v>0</v>
      </c>
      <c r="D47" s="16">
        <f>SUM(D48:D56)</f>
        <v>52576625.549999997</v>
      </c>
      <c r="E47" s="16">
        <f t="shared" si="3"/>
        <v>52576625.549999997</v>
      </c>
      <c r="F47" s="16">
        <f>SUM(F48:F56)</f>
        <v>48194263.469999999</v>
      </c>
      <c r="G47" s="16">
        <f>SUM(G48:G56)</f>
        <v>48194263.479999997</v>
      </c>
      <c r="H47" s="16">
        <f t="shared" si="4"/>
        <v>4382362.0799999982</v>
      </c>
    </row>
    <row r="48" spans="2:8" x14ac:dyDescent="0.25">
      <c r="B48" s="9" t="s">
        <v>52</v>
      </c>
      <c r="C48" s="12">
        <v>0</v>
      </c>
      <c r="D48" s="13">
        <v>52119585.549999997</v>
      </c>
      <c r="E48" s="18">
        <f t="shared" si="3"/>
        <v>52119585.549999997</v>
      </c>
      <c r="F48" s="12">
        <v>47737223.469999999</v>
      </c>
      <c r="G48" s="12">
        <v>47737223.479999997</v>
      </c>
      <c r="H48" s="20">
        <f t="shared" si="4"/>
        <v>4382362.0799999982</v>
      </c>
    </row>
    <row r="49" spans="2:8" x14ac:dyDescent="0.25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5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5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5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5">
      <c r="B53" s="9" t="s">
        <v>57</v>
      </c>
      <c r="C53" s="12">
        <v>0</v>
      </c>
      <c r="D53" s="13">
        <v>457040</v>
      </c>
      <c r="E53" s="18">
        <f t="shared" si="3"/>
        <v>457040</v>
      </c>
      <c r="F53" s="12">
        <v>457040</v>
      </c>
      <c r="G53" s="12">
        <v>457040</v>
      </c>
      <c r="H53" s="20">
        <f t="shared" si="4"/>
        <v>0</v>
      </c>
    </row>
    <row r="54" spans="2:8" x14ac:dyDescent="0.25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5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5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5">
      <c r="B57" s="6" t="s">
        <v>61</v>
      </c>
      <c r="C57" s="16">
        <f>SUM(C58:C60)</f>
        <v>0</v>
      </c>
      <c r="D57" s="16">
        <f>SUM(D58:D60)</f>
        <v>217013558.25</v>
      </c>
      <c r="E57" s="16">
        <f t="shared" si="3"/>
        <v>217013558.25</v>
      </c>
      <c r="F57" s="16">
        <f>SUM(F58:F60)</f>
        <v>89612671.969999999</v>
      </c>
      <c r="G57" s="16">
        <f>SUM(G58:G60)</f>
        <v>88437161.579999998</v>
      </c>
      <c r="H57" s="16">
        <f t="shared" si="4"/>
        <v>127400886.28</v>
      </c>
    </row>
    <row r="58" spans="2:8" x14ac:dyDescent="0.25">
      <c r="B58" s="9" t="s">
        <v>62</v>
      </c>
      <c r="C58" s="12">
        <v>0</v>
      </c>
      <c r="D58" s="13">
        <v>217013558.25</v>
      </c>
      <c r="E58" s="18">
        <f t="shared" si="3"/>
        <v>217013558.25</v>
      </c>
      <c r="F58" s="12">
        <v>89612671.969999999</v>
      </c>
      <c r="G58" s="12">
        <v>88437161.579999998</v>
      </c>
      <c r="H58" s="20">
        <f t="shared" si="4"/>
        <v>127400886.28</v>
      </c>
    </row>
    <row r="59" spans="2:8" x14ac:dyDescent="0.25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5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5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5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5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5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5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5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5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5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5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5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5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5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5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5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5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5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5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5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5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3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6" thickBot="1" x14ac:dyDescent="0.3">
      <c r="B81" s="8" t="s">
        <v>85</v>
      </c>
      <c r="C81" s="22">
        <f>SUM(C73,C69,C61,C57,C47,C27,C37,C17,C9)</f>
        <v>37322621.369999997</v>
      </c>
      <c r="D81" s="22">
        <f>SUM(D73,D69,D61,D57,D47,D37,D27,D17,D9)</f>
        <v>282673085.56000006</v>
      </c>
      <c r="E81" s="22">
        <f>C81+D81</f>
        <v>319995706.93000007</v>
      </c>
      <c r="F81" s="22">
        <f>SUM(F73,F69,F61,F57,F47,F37,F17,F27,F9)</f>
        <v>186289832.66999999</v>
      </c>
      <c r="G81" s="22">
        <f>SUM(G73,G69,G61,G57,G47,G37,G27,G17,G9)</f>
        <v>183866465.75999999</v>
      </c>
      <c r="H81" s="22">
        <f t="shared" si="5"/>
        <v>133705874.26000008</v>
      </c>
    </row>
    <row r="83" spans="2:8" s="23" customFormat="1" x14ac:dyDescent="0.25"/>
    <row r="84" spans="2:8" s="23" customFormat="1" x14ac:dyDescent="0.25"/>
    <row r="85" spans="2:8" s="23" customFormat="1" x14ac:dyDescent="0.25"/>
    <row r="86" spans="2:8" s="23" customFormat="1" x14ac:dyDescent="0.25"/>
    <row r="87" spans="2:8" s="23" customFormat="1" x14ac:dyDescent="0.25"/>
    <row r="88" spans="2:8" s="23" customFormat="1" x14ac:dyDescent="0.25">
      <c r="B88" s="24" t="s">
        <v>89</v>
      </c>
      <c r="C88" s="24"/>
      <c r="D88" s="24" t="s">
        <v>90</v>
      </c>
      <c r="E88" s="24"/>
    </row>
    <row r="89" spans="2:8" s="23" customFormat="1" x14ac:dyDescent="0.25">
      <c r="B89" s="24" t="s">
        <v>87</v>
      </c>
      <c r="C89" s="24"/>
      <c r="D89" s="24" t="s">
        <v>88</v>
      </c>
      <c r="E89" s="24"/>
    </row>
    <row r="90" spans="2:8" s="23" customFormat="1" x14ac:dyDescent="0.25"/>
    <row r="91" spans="2:8" s="23" customFormat="1" x14ac:dyDescent="0.25"/>
    <row r="92" spans="2:8" s="23" customFormat="1" x14ac:dyDescent="0.25"/>
    <row r="93" spans="2:8" s="23" customFormat="1" x14ac:dyDescent="0.25"/>
    <row r="94" spans="2:8" s="23" customFormat="1" x14ac:dyDescent="0.25"/>
    <row r="95" spans="2:8" s="23" customFormat="1" x14ac:dyDescent="0.25"/>
    <row r="96" spans="2:8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  <row r="153" s="23" customFormat="1" x14ac:dyDescent="0.25"/>
    <row r="154" s="23" customFormat="1" x14ac:dyDescent="0.25"/>
    <row r="155" s="23" customFormat="1" x14ac:dyDescent="0.25"/>
    <row r="156" s="23" customFormat="1" x14ac:dyDescent="0.25"/>
    <row r="157" s="23" customFormat="1" x14ac:dyDescent="0.25"/>
    <row r="158" s="23" customFormat="1" x14ac:dyDescent="0.25"/>
    <row r="159" s="23" customFormat="1" x14ac:dyDescent="0.25"/>
    <row r="160" s="23" customFormat="1" x14ac:dyDescent="0.25"/>
    <row r="161" s="23" customFormat="1" x14ac:dyDescent="0.25"/>
    <row r="162" s="23" customFormat="1" x14ac:dyDescent="0.25"/>
    <row r="163" s="23" customFormat="1" x14ac:dyDescent="0.25"/>
    <row r="164" s="23" customFormat="1" x14ac:dyDescent="0.25"/>
    <row r="165" s="23" customFormat="1" x14ac:dyDescent="0.25"/>
    <row r="166" s="23" customFormat="1" x14ac:dyDescent="0.25"/>
    <row r="167" s="23" customFormat="1" x14ac:dyDescent="0.25"/>
    <row r="168" s="23" customFormat="1" x14ac:dyDescent="0.25"/>
    <row r="169" s="23" customFormat="1" x14ac:dyDescent="0.25"/>
    <row r="170" s="23" customFormat="1" x14ac:dyDescent="0.25"/>
    <row r="171" s="23" customFormat="1" x14ac:dyDescent="0.25"/>
    <row r="172" s="23" customFormat="1" x14ac:dyDescent="0.25"/>
    <row r="173" s="23" customFormat="1" x14ac:dyDescent="0.25"/>
    <row r="174" s="23" customFormat="1" x14ac:dyDescent="0.25"/>
    <row r="175" s="23" customFormat="1" x14ac:dyDescent="0.25"/>
    <row r="176" s="23" customFormat="1" x14ac:dyDescent="0.25"/>
    <row r="177" s="23" customFormat="1" x14ac:dyDescent="0.25"/>
    <row r="178" s="23" customForma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15748031496062992" bottom="0.15748031496062992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2024-01-23T21:41:39Z</cp:lastPrinted>
  <dcterms:created xsi:type="dcterms:W3CDTF">2019-12-04T16:22:52Z</dcterms:created>
  <dcterms:modified xsi:type="dcterms:W3CDTF">2026-01-30T03:28:01Z</dcterms:modified>
</cp:coreProperties>
</file>