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showHorizontalScroll="0" showVerticalScroll="0" showSheetTabs="0" xWindow="0" yWindow="0" windowWidth="28800" windowHeight="11835"/>
  </bookViews>
  <sheets>
    <sheet name="EAEPE_COG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H80" i="1" l="1"/>
  <c r="H79" i="1"/>
  <c r="H78" i="1"/>
  <c r="H68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C61" i="1"/>
  <c r="E61" i="1" s="1"/>
  <c r="H61" i="1" s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H77" i="1" s="1"/>
  <c r="E76" i="1"/>
  <c r="H76" i="1" s="1"/>
  <c r="E75" i="1"/>
  <c r="H75" i="1" s="1"/>
  <c r="E74" i="1"/>
  <c r="H74" i="1" s="1"/>
  <c r="E72" i="1"/>
  <c r="H72" i="1" s="1"/>
  <c r="E71" i="1"/>
  <c r="H71" i="1" s="1"/>
  <c r="E70" i="1"/>
  <c r="H70" i="1" s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0" i="1"/>
  <c r="H60" i="1" s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17" i="1" l="1"/>
  <c r="H17" i="1" s="1"/>
  <c r="E27" i="1"/>
  <c r="H27" i="1" s="1"/>
  <c r="D81" i="1"/>
  <c r="G81" i="1"/>
  <c r="F81" i="1"/>
  <c r="E37" i="1"/>
  <c r="H3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<sst xmlns="http://schemas.openxmlformats.org/spreadsheetml/2006/main" count="92" uniqueCount="92">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</sst>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>
    <pageSetUpPr fitToPage="1"/>
  </sheetPr>
  <dimension ref="B1:I205"/>
  <sheetViews>
    <sheetView tabSelected="1" topLeftCell="B58" zoomScaleNormal="100" workbookViewId="0">
      <selection activeCell="B9" sqref="B9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8.7109375" style="1" customWidth="1"/>
    <col min="4" max="4" width="19.28515625" style="1" customWidth="1"/>
    <col min="5" max="5" width="19.140625" style="1" customWidth="1"/>
    <col min="6" max="6" width="17.85546875" style="1" bestFit="1" customWidth="1"/>
    <col min="7" max="7" width="16.7109375" style="1" customWidth="1"/>
    <col min="8" max="8" width="18" style="1" customWidth="1"/>
    <col min="9" max="9" width="4.7109375" style="1" customWidth="1"/>
    <col min="10" max="16384" width="11.42578125" style="1"/>
  </cols>
  <sheetData>
    <row r="1" spans="2:9" ht="15" customHeight="1" thickBot="1" x14ac:dyDescent="0.3">
      <c r="I1" s="2" t="s">
        <v>0</v>
      </c>
    </row>
    <row r="2" spans="2:9" ht="15" customHeight="1" x14ac:dyDescent="0.2">
      <c r="B2" s="25" t="s">
        <v>86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6" thickBot="1" x14ac:dyDescent="0.3">
      <c r="B5" s="31" t="s">
        <v>91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5">
      <c r="B9" s="6" t="s">
        <v>13</v>
      </c>
      <c r="C9" s="16">
        <f>SUM(C10:C16)</f>
        <v>37973984.159999996</v>
      </c>
      <c r="D9" s="16">
        <f>SUM(D10:D16)</f>
        <v>-55929.36</v>
      </c>
      <c r="E9" s="16">
        <f t="shared" ref="E9:E26" si="0">C9+D9</f>
        <v>37918054.799999997</v>
      </c>
      <c r="F9" s="16">
        <f>SUM(F10:F16)</f>
        <v>7776372.8900000006</v>
      </c>
      <c r="G9" s="16">
        <f>SUM(G10:G16)</f>
        <v>7776372.8900000006</v>
      </c>
      <c r="H9" s="16">
        <f t="shared" ref="H9:H40" si="1">E9-F9</f>
        <v>30141681.909999996</v>
      </c>
    </row>
    <row r="10" spans="2:9" ht="12" customHeight="1" x14ac:dyDescent="0.2">
      <c r="B10" s="11" t="s">
        <v>14</v>
      </c>
      <c r="C10" s="12">
        <v>15441722.51</v>
      </c>
      <c r="D10" s="13">
        <v>0</v>
      </c>
      <c r="E10" s="18">
        <f t="shared" si="0"/>
        <v>15441722.51</v>
      </c>
      <c r="F10" s="12">
        <v>3742634.76</v>
      </c>
      <c r="G10" s="12">
        <v>3742634.76</v>
      </c>
      <c r="H10" s="20">
        <f t="shared" si="1"/>
        <v>11699087.75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/>
      <c r="H11" s="20">
        <f t="shared" si="1"/>
        <v>0</v>
      </c>
    </row>
    <row r="12" spans="2:9" ht="12" customHeight="1" x14ac:dyDescent="0.2">
      <c r="B12" s="11" t="s">
        <v>16</v>
      </c>
      <c r="C12" s="12">
        <v>15794932.33</v>
      </c>
      <c r="D12" s="13">
        <v>-55982</v>
      </c>
      <c r="E12" s="18">
        <f t="shared" si="0"/>
        <v>15738950.33</v>
      </c>
      <c r="F12" s="12">
        <v>3103472.57</v>
      </c>
      <c r="G12" s="12">
        <v>3103472.57</v>
      </c>
      <c r="H12" s="20">
        <f t="shared" si="1"/>
        <v>12635477.76</v>
      </c>
    </row>
    <row r="13" spans="2:9" ht="12" customHeight="1" x14ac:dyDescent="0.2">
      <c r="B13" s="11" t="s">
        <v>17</v>
      </c>
      <c r="C13" s="12">
        <v>6022271.8499999996</v>
      </c>
      <c r="D13" s="13">
        <v>11496.13</v>
      </c>
      <c r="E13" s="18">
        <f>C13+D13</f>
        <v>6033767.9799999995</v>
      </c>
      <c r="F13" s="12">
        <v>668550.36</v>
      </c>
      <c r="G13" s="12">
        <v>668550.36</v>
      </c>
      <c r="H13" s="20">
        <f t="shared" si="1"/>
        <v>5365217.6199999992</v>
      </c>
    </row>
    <row r="14" spans="2:9" ht="12" customHeight="1" x14ac:dyDescent="0.2">
      <c r="B14" s="11" t="s">
        <v>18</v>
      </c>
      <c r="C14" s="12">
        <v>442410</v>
      </c>
      <c r="D14" s="13">
        <v>-11443.49</v>
      </c>
      <c r="E14" s="18">
        <f t="shared" si="0"/>
        <v>430966.51</v>
      </c>
      <c r="F14" s="12">
        <v>261715.20000000001</v>
      </c>
      <c r="G14" s="12">
        <v>261715.20000000001</v>
      </c>
      <c r="H14" s="20">
        <f t="shared" si="1"/>
        <v>169251.31</v>
      </c>
    </row>
    <row r="15" spans="2:9" ht="12" customHeight="1" x14ac:dyDescent="0.2">
      <c r="B15" s="11" t="s">
        <v>19</v>
      </c>
      <c r="C15" s="12">
        <v>214847.47</v>
      </c>
      <c r="D15" s="13">
        <v>0</v>
      </c>
      <c r="E15" s="18">
        <f t="shared" si="0"/>
        <v>214847.47</v>
      </c>
      <c r="F15" s="12">
        <v>0</v>
      </c>
      <c r="G15" s="12">
        <v>0</v>
      </c>
      <c r="H15" s="20">
        <f t="shared" si="1"/>
        <v>214847.47</v>
      </c>
    </row>
    <row r="16" spans="2:9" ht="12" customHeight="1" x14ac:dyDescent="0.2">
      <c r="B16" s="11" t="s">
        <v>20</v>
      </c>
      <c r="C16" s="12">
        <v>57800</v>
      </c>
      <c r="D16" s="13">
        <v>0</v>
      </c>
      <c r="E16" s="18">
        <f t="shared" si="0"/>
        <v>57800</v>
      </c>
      <c r="F16" s="12">
        <v>0</v>
      </c>
      <c r="G16" s="12">
        <v>0</v>
      </c>
      <c r="H16" s="20">
        <f t="shared" si="1"/>
        <v>57800</v>
      </c>
    </row>
    <row r="17" spans="2:8" ht="24" customHeight="1" x14ac:dyDescent="0.25">
      <c r="B17" s="6" t="s">
        <v>21</v>
      </c>
      <c r="C17" s="16">
        <f>SUM(C18:C26)</f>
        <v>1603058.9000000001</v>
      </c>
      <c r="D17" s="16">
        <f>SUM(D18:D26)</f>
        <v>-34944.859999999986</v>
      </c>
      <c r="E17" s="16">
        <f t="shared" si="0"/>
        <v>1568114.04</v>
      </c>
      <c r="F17" s="16">
        <f>SUM(F18:F26)</f>
        <v>392487.85</v>
      </c>
      <c r="G17" s="16">
        <f>SUM(G18:G26)</f>
        <v>388427.85</v>
      </c>
      <c r="H17" s="16">
        <f t="shared" si="1"/>
        <v>1175626.19</v>
      </c>
    </row>
    <row r="18" spans="2:8" ht="24" x14ac:dyDescent="0.2">
      <c r="B18" s="9" t="s">
        <v>22</v>
      </c>
      <c r="C18" s="12">
        <v>762727.23</v>
      </c>
      <c r="D18" s="13">
        <v>-103660.15</v>
      </c>
      <c r="E18" s="18">
        <f t="shared" si="0"/>
        <v>659067.07999999996</v>
      </c>
      <c r="F18" s="12">
        <v>89274.07</v>
      </c>
      <c r="G18" s="12">
        <v>85214.07</v>
      </c>
      <c r="H18" s="20">
        <f t="shared" si="1"/>
        <v>569793.01</v>
      </c>
    </row>
    <row r="19" spans="2:8" ht="12" customHeight="1" x14ac:dyDescent="0.2">
      <c r="B19" s="9" t="s">
        <v>23</v>
      </c>
      <c r="C19" s="12">
        <v>17509</v>
      </c>
      <c r="D19" s="13">
        <v>20325.3</v>
      </c>
      <c r="E19" s="18">
        <f t="shared" si="0"/>
        <v>37834.300000000003</v>
      </c>
      <c r="F19" s="12">
        <v>41519.99</v>
      </c>
      <c r="G19" s="12">
        <v>41519.99</v>
      </c>
      <c r="H19" s="20">
        <f t="shared" si="1"/>
        <v>-3685.6899999999951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1429.85</v>
      </c>
      <c r="D21" s="13">
        <v>39042.160000000003</v>
      </c>
      <c r="E21" s="18">
        <f t="shared" si="0"/>
        <v>40472.01</v>
      </c>
      <c r="F21" s="12">
        <v>40472.01</v>
      </c>
      <c r="G21" s="12">
        <v>40472.01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1367.36</v>
      </c>
      <c r="D22" s="13">
        <v>0</v>
      </c>
      <c r="E22" s="18">
        <f t="shared" si="0"/>
        <v>1367.36</v>
      </c>
      <c r="F22" s="12">
        <v>0</v>
      </c>
      <c r="G22" s="12">
        <v>0</v>
      </c>
      <c r="H22" s="20">
        <f t="shared" si="1"/>
        <v>1367.36</v>
      </c>
    </row>
    <row r="23" spans="2:8" ht="12" customHeight="1" x14ac:dyDescent="0.2">
      <c r="B23" s="9" t="s">
        <v>27</v>
      </c>
      <c r="C23" s="12">
        <v>805131.04</v>
      </c>
      <c r="D23" s="13">
        <v>0</v>
      </c>
      <c r="E23" s="18">
        <f t="shared" si="0"/>
        <v>805131.04</v>
      </c>
      <c r="F23" s="12">
        <v>199323.27</v>
      </c>
      <c r="G23" s="12">
        <v>199323.27</v>
      </c>
      <c r="H23" s="20">
        <f t="shared" si="1"/>
        <v>605807.77</v>
      </c>
    </row>
    <row r="24" spans="2:8" ht="12" customHeight="1" x14ac:dyDescent="0.2">
      <c r="B24" s="9" t="s">
        <v>28</v>
      </c>
      <c r="C24" s="12">
        <v>623.6</v>
      </c>
      <c r="D24" s="13">
        <v>0</v>
      </c>
      <c r="E24" s="18">
        <f t="shared" si="0"/>
        <v>623.6</v>
      </c>
      <c r="F24" s="12">
        <v>0</v>
      </c>
      <c r="G24" s="12">
        <v>0</v>
      </c>
      <c r="H24" s="20">
        <f t="shared" si="1"/>
        <v>623.6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14270.82</v>
      </c>
      <c r="D26" s="13">
        <v>9347.83</v>
      </c>
      <c r="E26" s="18">
        <f t="shared" si="0"/>
        <v>23618.65</v>
      </c>
      <c r="F26" s="12">
        <v>21898.51</v>
      </c>
      <c r="G26" s="12">
        <v>21898.51</v>
      </c>
      <c r="H26" s="20">
        <f t="shared" si="1"/>
        <v>1720.1400000000031</v>
      </c>
    </row>
    <row r="27" spans="2:8" ht="20.100000000000001" customHeight="1" x14ac:dyDescent="0.25">
      <c r="B27" s="6" t="s">
        <v>31</v>
      </c>
      <c r="C27" s="16">
        <f>SUM(C28:C36)</f>
        <v>2653721.1999999997</v>
      </c>
      <c r="D27" s="16">
        <f>SUM(D28:D36)</f>
        <v>34944.86</v>
      </c>
      <c r="E27" s="16">
        <f>D27+C27</f>
        <v>2688666.0599999996</v>
      </c>
      <c r="F27" s="16">
        <f>SUM(F28:F36)</f>
        <v>688001.13</v>
      </c>
      <c r="G27" s="16">
        <f>SUM(G28:G36)</f>
        <v>464433.5</v>
      </c>
      <c r="H27" s="16">
        <f t="shared" si="1"/>
        <v>2000664.9299999997</v>
      </c>
    </row>
    <row r="28" spans="2:8" x14ac:dyDescent="0.2">
      <c r="B28" s="9" t="s">
        <v>32</v>
      </c>
      <c r="C28" s="12">
        <v>372465.33</v>
      </c>
      <c r="D28" s="13">
        <v>-8927.6200000000008</v>
      </c>
      <c r="E28" s="18">
        <f t="shared" ref="E28:E36" si="2">C28+D28</f>
        <v>363537.71</v>
      </c>
      <c r="F28" s="12">
        <v>111071.93</v>
      </c>
      <c r="G28" s="12">
        <v>87928.78</v>
      </c>
      <c r="H28" s="20">
        <f t="shared" si="1"/>
        <v>252465.78000000003</v>
      </c>
    </row>
    <row r="29" spans="2:8" x14ac:dyDescent="0.2">
      <c r="B29" s="9" t="s">
        <v>33</v>
      </c>
      <c r="C29" s="12">
        <v>170506.04</v>
      </c>
      <c r="D29" s="13">
        <v>144773.16</v>
      </c>
      <c r="E29" s="18">
        <f t="shared" si="2"/>
        <v>315279.2</v>
      </c>
      <c r="F29" s="12">
        <v>84796</v>
      </c>
      <c r="G29" s="12">
        <v>36540</v>
      </c>
      <c r="H29" s="20">
        <f t="shared" si="1"/>
        <v>230483.20000000001</v>
      </c>
    </row>
    <row r="30" spans="2:8" ht="12" customHeight="1" x14ac:dyDescent="0.2">
      <c r="B30" s="9" t="s">
        <v>34</v>
      </c>
      <c r="C30" s="12">
        <v>501455.16</v>
      </c>
      <c r="D30" s="13">
        <v>-21470.58</v>
      </c>
      <c r="E30" s="18">
        <f t="shared" si="2"/>
        <v>479984.57999999996</v>
      </c>
      <c r="F30" s="12">
        <v>18650.5</v>
      </c>
      <c r="G30" s="12">
        <v>8584</v>
      </c>
      <c r="H30" s="20">
        <f t="shared" si="1"/>
        <v>461334.07999999996</v>
      </c>
    </row>
    <row r="31" spans="2:8" x14ac:dyDescent="0.2">
      <c r="B31" s="9" t="s">
        <v>35</v>
      </c>
      <c r="C31" s="12">
        <v>114245.83</v>
      </c>
      <c r="D31" s="13">
        <v>119581.04</v>
      </c>
      <c r="E31" s="18">
        <f t="shared" si="2"/>
        <v>233826.87</v>
      </c>
      <c r="F31" s="12">
        <v>204917.96</v>
      </c>
      <c r="G31" s="12">
        <v>110143.98</v>
      </c>
      <c r="H31" s="20">
        <f t="shared" si="1"/>
        <v>28908.910000000003</v>
      </c>
    </row>
    <row r="32" spans="2:8" ht="24" x14ac:dyDescent="0.2">
      <c r="B32" s="9" t="s">
        <v>36</v>
      </c>
      <c r="C32" s="12">
        <v>907325.75</v>
      </c>
      <c r="D32" s="13">
        <v>-216049.87</v>
      </c>
      <c r="E32" s="18">
        <f t="shared" si="2"/>
        <v>691275.88</v>
      </c>
      <c r="F32" s="12">
        <v>109695.52</v>
      </c>
      <c r="G32" s="12">
        <v>62367.519999999997</v>
      </c>
      <c r="H32" s="20">
        <f t="shared" si="1"/>
        <v>581580.36</v>
      </c>
    </row>
    <row r="33" spans="2:8" x14ac:dyDescent="0.2">
      <c r="B33" s="9" t="s">
        <v>37</v>
      </c>
      <c r="C33" s="12">
        <v>0</v>
      </c>
      <c r="D33" s="13">
        <v>0</v>
      </c>
      <c r="E33" s="18">
        <f t="shared" si="2"/>
        <v>0</v>
      </c>
      <c r="F33" s="12">
        <v>0</v>
      </c>
      <c r="G33" s="12">
        <v>0</v>
      </c>
      <c r="H33" s="20">
        <f t="shared" si="1"/>
        <v>0</v>
      </c>
    </row>
    <row r="34" spans="2:8" x14ac:dyDescent="0.2">
      <c r="B34" s="9" t="s">
        <v>38</v>
      </c>
      <c r="C34" s="12">
        <v>579099.55000000005</v>
      </c>
      <c r="D34" s="13">
        <v>12737.46</v>
      </c>
      <c r="E34" s="18">
        <f t="shared" si="2"/>
        <v>591837.01</v>
      </c>
      <c r="F34" s="12">
        <v>140538.22</v>
      </c>
      <c r="G34" s="12">
        <v>140538.22</v>
      </c>
      <c r="H34" s="20">
        <f t="shared" si="1"/>
        <v>451298.79000000004</v>
      </c>
    </row>
    <row r="35" spans="2:8" x14ac:dyDescent="0.2">
      <c r="B35" s="9" t="s">
        <v>39</v>
      </c>
      <c r="C35" s="12">
        <v>7222.53</v>
      </c>
      <c r="D35" s="13">
        <v>4301.2700000000004</v>
      </c>
      <c r="E35" s="18">
        <f t="shared" si="2"/>
        <v>11523.8</v>
      </c>
      <c r="F35" s="12">
        <v>10440</v>
      </c>
      <c r="G35" s="12">
        <v>10440</v>
      </c>
      <c r="H35" s="20">
        <f t="shared" si="1"/>
        <v>1083.7999999999993</v>
      </c>
    </row>
    <row r="36" spans="2:8" x14ac:dyDescent="0.2">
      <c r="B36" s="9" t="s">
        <v>40</v>
      </c>
      <c r="C36" s="12">
        <v>1401.01</v>
      </c>
      <c r="D36" s="13">
        <v>0</v>
      </c>
      <c r="E36" s="18">
        <f t="shared" si="2"/>
        <v>1401.01</v>
      </c>
      <c r="F36" s="12">
        <v>7891</v>
      </c>
      <c r="G36" s="12">
        <v>7891</v>
      </c>
      <c r="H36" s="20">
        <f t="shared" si="1"/>
        <v>-6489.99</v>
      </c>
    </row>
    <row r="37" spans="2:8" ht="20.100000000000001" customHeight="1" x14ac:dyDescent="0.25">
      <c r="B37" s="7" t="s">
        <v>41</v>
      </c>
      <c r="C37" s="16">
        <f>SUM(C38:C46)</f>
        <v>0</v>
      </c>
      <c r="D37" s="16">
        <f>SUM(D38:D46)</f>
        <v>55929.36</v>
      </c>
      <c r="E37" s="16">
        <f>C37+D37</f>
        <v>55929.36</v>
      </c>
      <c r="F37" s="16">
        <f>SUM(F38:F46)</f>
        <v>15824.7</v>
      </c>
      <c r="G37" s="16">
        <f>SUM(G38:G46)</f>
        <v>15824.7</v>
      </c>
      <c r="H37" s="16">
        <f t="shared" si="1"/>
        <v>40104.660000000003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5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5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55929.36</v>
      </c>
      <c r="E42" s="18">
        <f t="shared" si="3"/>
        <v>55929.36</v>
      </c>
      <c r="F42" s="12">
        <v>15824.7</v>
      </c>
      <c r="G42" s="12">
        <v>15824.7</v>
      </c>
      <c r="H42" s="20">
        <f t="shared" si="4"/>
        <v>40104.660000000003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5">
      <c r="B47" s="6" t="s">
        <v>51</v>
      </c>
      <c r="C47" s="16">
        <f>SUM(C48:C56)</f>
        <v>0</v>
      </c>
      <c r="D47" s="16">
        <f>SUM(D48:D56)</f>
        <v>1696451.34</v>
      </c>
      <c r="E47" s="16">
        <f t="shared" si="3"/>
        <v>1696451.34</v>
      </c>
      <c r="F47" s="16">
        <f>SUM(F48:F56)</f>
        <v>1633072.58</v>
      </c>
      <c r="G47" s="16">
        <f>SUM(G48:G56)</f>
        <v>1633072.58</v>
      </c>
      <c r="H47" s="16">
        <f t="shared" si="4"/>
        <v>63378.760000000009</v>
      </c>
    </row>
    <row r="48" spans="2:8" x14ac:dyDescent="0.2">
      <c r="B48" s="9" t="s">
        <v>52</v>
      </c>
      <c r="C48" s="12">
        <v>0</v>
      </c>
      <c r="D48" s="13">
        <v>1696451.34</v>
      </c>
      <c r="E48" s="18">
        <f t="shared" si="3"/>
        <v>1696451.34</v>
      </c>
      <c r="F48" s="12">
        <v>1633072.58</v>
      </c>
      <c r="G48" s="12">
        <v>1633072.58</v>
      </c>
      <c r="H48" s="20">
        <f t="shared" si="4"/>
        <v>63378.760000000009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0</v>
      </c>
      <c r="D53" s="13">
        <v>0</v>
      </c>
      <c r="E53" s="18">
        <f t="shared" si="3"/>
        <v>0</v>
      </c>
      <c r="F53" s="12">
        <v>0</v>
      </c>
      <c r="G53" s="12">
        <v>0</v>
      </c>
      <c r="H53" s="20">
        <f t="shared" si="4"/>
        <v>0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0</v>
      </c>
      <c r="D57" s="16">
        <f>SUM(D58:D60)</f>
        <v>177002387.63999999</v>
      </c>
      <c r="E57" s="16">
        <f t="shared" si="3"/>
        <v>177002387.63999999</v>
      </c>
      <c r="F57" s="16">
        <f>SUM(F58:F60)</f>
        <v>106109932.76000001</v>
      </c>
      <c r="G57" s="16">
        <f>SUM(G58:G60)</f>
        <v>106109932.76000001</v>
      </c>
      <c r="H57" s="16">
        <f t="shared" si="4"/>
        <v>70892454.87999998</v>
      </c>
    </row>
    <row r="58" spans="2:8" x14ac:dyDescent="0.2">
      <c r="B58" s="9" t="s">
        <v>62</v>
      </c>
      <c r="C58" s="12">
        <v>0</v>
      </c>
      <c r="D58" s="13">
        <v>177002387.63999999</v>
      </c>
      <c r="E58" s="18">
        <f t="shared" si="3"/>
        <v>177002387.63999999</v>
      </c>
      <c r="F58" s="12">
        <v>106109932.76000001</v>
      </c>
      <c r="G58" s="12">
        <v>106109932.76000001</v>
      </c>
      <c r="H58" s="20">
        <f t="shared" si="4"/>
        <v>70892454.87999998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5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5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5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5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5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5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5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5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5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5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5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5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3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6" thickBot="1" x14ac:dyDescent="0.3">
      <c r="B81" s="8" t="s">
        <v>85</v>
      </c>
      <c r="C81" s="22">
        <f>SUM(C73,C69,C61,C57,C47,C27,C37,C17,C9)</f>
        <v>42230764.259999998</v>
      </c>
      <c r="D81" s="22">
        <f>SUM(D73,D69,D61,D57,D47,D37,D27,D17,D9)</f>
        <v>178698838.97999999</v>
      </c>
      <c r="E81" s="22">
        <f>C81+D81</f>
        <v>220929603.23999998</v>
      </c>
      <c r="F81" s="22">
        <f>SUM(F73,F69,F61,F57,F47,F37,F17,F27,F9)</f>
        <v>116615691.91</v>
      </c>
      <c r="G81" s="22">
        <f>SUM(G73,G69,G61,G57,G47,G37,G27,G17,G9)</f>
        <v>116388064.28</v>
      </c>
      <c r="H81" s="22">
        <f t="shared" si="5"/>
        <v>104313911.32999998</v>
      </c>
    </row>
    <row r="83" spans="2:8" s="23" customFormat="1" x14ac:dyDescent="0.25"/>
    <row r="84" spans="2:8" s="23" customFormat="1" x14ac:dyDescent="0.25"/>
    <row r="85" spans="2:8" s="23" customFormat="1" x14ac:dyDescent="0.25"/>
    <row r="86" spans="2:8" s="23" customFormat="1" x14ac:dyDescent="0.25"/>
    <row r="87" spans="2:8" s="23" customFormat="1" x14ac:dyDescent="0.25"/>
    <row r="88" spans="2:8" s="23" customFormat="1" x14ac:dyDescent="0.2">
      <c r="B88" s="24" t="s">
        <v>89</v>
      </c>
      <c r="C88" s="24"/>
      <c r="D88" s="24" t="s">
        <v>90</v>
      </c>
      <c r="E88" s="24"/>
    </row>
    <row r="89" spans="2:8" s="23" customFormat="1" x14ac:dyDescent="0.25">
      <c r="B89" s="24" t="s">
        <v>87</v>
      </c>
      <c r="C89" s="24"/>
      <c r="D89" s="24" t="s">
        <v>88</v>
      </c>
      <c r="E89" s="24"/>
    </row>
    <row r="90" spans="2:8" s="23" customFormat="1" x14ac:dyDescent="0.25"/>
    <row r="91" spans="2:8" s="23" customFormat="1" x14ac:dyDescent="0.25"/>
    <row r="92" spans="2:8" s="23" customFormat="1" x14ac:dyDescent="0.25"/>
    <row r="93" spans="2:8" s="23" customFormat="1" x14ac:dyDescent="0.25"/>
    <row r="94" spans="2:8" s="23" customFormat="1" x14ac:dyDescent="0.25"/>
    <row r="95" spans="2:8" s="23" customFormat="1" x14ac:dyDescent="0.25"/>
    <row r="96" spans="2:8" s="23" customFormat="1" x14ac:dyDescent="0.25"/>
    <row r="97" s="23" customFormat="1" x14ac:dyDescent="0.25"/>
    <row r="98" s="23" customFormat="1" x14ac:dyDescent="0.25"/>
    <row r="99" s="23" customFormat="1" x14ac:dyDescent="0.25"/>
    <row r="100" s="23" customFormat="1" x14ac:dyDescent="0.25"/>
    <row r="101" s="23" customFormat="1" x14ac:dyDescent="0.25"/>
    <row r="102" s="23" customFormat="1" x14ac:dyDescent="0.25"/>
    <row r="103" s="23" customFormat="1" x14ac:dyDescent="0.25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11811023622047245" right="0.11811023622047245" top="0.15748031496062992" bottom="0.15748031496062992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2024-01-23T21:41:39Z</cp:lastPrinted>
  <dcterms:created xsi:type="dcterms:W3CDTF">2019-12-04T16:22:52Z</dcterms:created>
  <dcterms:modified xsi:type="dcterms:W3CDTF">2026-04-29T21:20:56Z</dcterms:modified>
</cp:coreProperties>
</file>